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https://d.docs.live.net/52d21c6396089e92/Insuramore/marketing/media assets/global_50_premiums_pandc_segments/"/>
    </mc:Choice>
  </mc:AlternateContent>
  <xr:revisionPtr revIDLastSave="2" documentId="8_{D1562E3B-6934-4858-AC5F-108AEBB9F30F}" xr6:coauthVersionLast="47" xr6:coauthVersionMax="47" xr10:uidLastSave="{5763BE49-ED4C-4EAC-A102-D4997B8EFA99}"/>
  <bookViews>
    <workbookView xWindow="-110" yWindow="-110" windowWidth="19420" windowHeight="10420" activeTab="1" xr2:uid="{E5F2D6C8-F4D9-4B57-BA93-30C4B98D3191}"/>
  </bookViews>
  <sheets>
    <sheet name="Definitions" sheetId="2" r:id="rId1"/>
    <sheet name="P&amp;C_Total_50" sheetId="1" r:id="rId2"/>
  </sheets>
  <definedNames>
    <definedName name="_xlnm._FilterDatabase" localSheetId="1" hidden="1">'P&amp;C_Total_50'!$C$20:$E$70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72" i="1" l="1"/>
  <c r="M72" i="1"/>
  <c r="K72" i="1"/>
  <c r="J72" i="1"/>
  <c r="H72" i="1"/>
  <c r="B22" i="1" l="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alcChain>
</file>

<file path=xl/sharedStrings.xml><?xml version="1.0" encoding="utf-8"?>
<sst xmlns="http://schemas.openxmlformats.org/spreadsheetml/2006/main" count="179" uniqueCount="97">
  <si>
    <t>Insurer group</t>
  </si>
  <si>
    <t>Type</t>
  </si>
  <si>
    <t>Home country</t>
  </si>
  <si>
    <t>Mutual</t>
  </si>
  <si>
    <t>USA</t>
  </si>
  <si>
    <t>Listed</t>
  </si>
  <si>
    <t>Allianz</t>
  </si>
  <si>
    <t>Germany</t>
  </si>
  <si>
    <t>AXA</t>
  </si>
  <si>
    <t>France</t>
  </si>
  <si>
    <t>Switzerland</t>
  </si>
  <si>
    <t>Private</t>
  </si>
  <si>
    <t>Aviva</t>
  </si>
  <si>
    <t>UK</t>
  </si>
  <si>
    <t>MS&amp;AD</t>
  </si>
  <si>
    <t>Japan</t>
  </si>
  <si>
    <t>Sompo Holding</t>
  </si>
  <si>
    <t>Tokio Marine</t>
  </si>
  <si>
    <t>Australia</t>
  </si>
  <si>
    <t>Generali</t>
  </si>
  <si>
    <t>Italy</t>
  </si>
  <si>
    <t>Covéa</t>
  </si>
  <si>
    <t>Samsung Fire &amp; Marine</t>
  </si>
  <si>
    <t>South Korea</t>
  </si>
  <si>
    <t>Canada</t>
  </si>
  <si>
    <t>Groupama</t>
  </si>
  <si>
    <t>MAPFRE</t>
  </si>
  <si>
    <t>Spain</t>
  </si>
  <si>
    <t>Hyundai Marine &amp; Fire</t>
  </si>
  <si>
    <t>Munich Re</t>
  </si>
  <si>
    <t>Austria</t>
  </si>
  <si>
    <t>Approximate global total</t>
  </si>
  <si>
    <t>Source: Insuramore research and estimates based on insurer group disclosures and insurance trade statistics (i.e. financial supervisory authorities, insurance trade associations etc.)</t>
  </si>
  <si>
    <t>© Insuramore Ltd.</t>
  </si>
  <si>
    <t>Rank</t>
  </si>
  <si>
    <t>All other insurer groups / insurers</t>
  </si>
  <si>
    <t>State Farm</t>
  </si>
  <si>
    <t>DB Financial Group</t>
  </si>
  <si>
    <t>Liberty Mutual</t>
  </si>
  <si>
    <t xml:space="preserve">Zurich </t>
  </si>
  <si>
    <t>Chubb</t>
  </si>
  <si>
    <t>Travelers</t>
  </si>
  <si>
    <t>AIG</t>
  </si>
  <si>
    <t>Reciprocal exchange (quasi-mutual)</t>
  </si>
  <si>
    <t>Farmers Insurance (Exchanges)</t>
  </si>
  <si>
    <t>Nationwide</t>
  </si>
  <si>
    <t>QBE</t>
  </si>
  <si>
    <t>The Hartford</t>
  </si>
  <si>
    <t>Intact Financial Corporation</t>
  </si>
  <si>
    <t>IAG</t>
  </si>
  <si>
    <t>Erie Insurance</t>
  </si>
  <si>
    <t>Vienna Insurance Group</t>
  </si>
  <si>
    <t>Fairfax Financial Holdings</t>
  </si>
  <si>
    <t>W.R. Berkley Corporation</t>
  </si>
  <si>
    <t>Arch Capital Group</t>
  </si>
  <si>
    <t>Berkshire Hathaway Insurance</t>
  </si>
  <si>
    <t>Starr Companies</t>
  </si>
  <si>
    <t>American Financial Group</t>
  </si>
  <si>
    <t>Conglomerate-owned (listed)</t>
  </si>
  <si>
    <t>China</t>
  </si>
  <si>
    <t>CNA (Loews Corporation)</t>
  </si>
  <si>
    <t>Financial year end</t>
  </si>
  <si>
    <t>PICC</t>
  </si>
  <si>
    <t>State-owned / listed</t>
  </si>
  <si>
    <t>Progressive</t>
  </si>
  <si>
    <t>Allstate</t>
  </si>
  <si>
    <t>Ping An</t>
  </si>
  <si>
    <t>USAA</t>
  </si>
  <si>
    <t>China Pacific</t>
  </si>
  <si>
    <t>Assurant</t>
  </si>
  <si>
    <t>China Life Insurance Group</t>
  </si>
  <si>
    <t>American Family Insurance</t>
  </si>
  <si>
    <t>Auto-Owners Insurance</t>
  </si>
  <si>
    <t>Old Republic</t>
  </si>
  <si>
    <t>Suncorp Group</t>
  </si>
  <si>
    <t>of which</t>
  </si>
  <si>
    <t>and of which</t>
  </si>
  <si>
    <t>DEFINITIONS</t>
  </si>
  <si>
    <t>Commercial P&amp;C</t>
  </si>
  <si>
    <t>Private P&amp;C</t>
  </si>
  <si>
    <t>Total P&amp;C</t>
  </si>
  <si>
    <r>
      <rPr>
        <b/>
        <sz val="11"/>
        <color theme="1"/>
        <rFont val="Arial"/>
        <family val="2"/>
      </rPr>
      <t>Total P&amp;C insurance</t>
    </r>
    <r>
      <rPr>
        <sz val="11"/>
        <color theme="1"/>
        <rFont val="Arial"/>
        <family val="2"/>
      </rPr>
      <t xml:space="preserve"> is defined as gross direct premiums written for property and casualty (non-life) insurance acquired by any type of customer including accident insurance but not health insurance.</t>
    </r>
  </si>
  <si>
    <r>
      <rPr>
        <b/>
        <sz val="11"/>
        <color theme="1"/>
        <rFont val="Arial"/>
        <family val="2"/>
      </rPr>
      <t>Commercial P&amp;C insurance</t>
    </r>
    <r>
      <rPr>
        <sz val="11"/>
        <color theme="1"/>
        <rFont val="Arial"/>
        <family val="2"/>
      </rPr>
      <t xml:space="preserve"> is defined as gross direct premiums written for property and casualty (non-life) insurance acquired by business enterprises (including the self-employed), the public sector and not-for-profit entities comprising commercial auto (motor), liability (e.g. D&amp;O, professional) and property insurance plus other commercial lines cover including (but not limited to) business interruption, commercial cyber, group accident (but not health), legal protection, MAT (marine, aviation and transport), surety, trade credit and workers' compensation insurance.</t>
    </r>
  </si>
  <si>
    <r>
      <rPr>
        <b/>
        <sz val="11"/>
        <color theme="1"/>
        <rFont val="Arial"/>
        <family val="2"/>
      </rPr>
      <t>Private P&amp;C insurance</t>
    </r>
    <r>
      <rPr>
        <sz val="11"/>
        <color theme="1"/>
        <rFont val="Arial"/>
        <family val="2"/>
      </rPr>
      <t xml:space="preserve"> is defined as gross direct premiums written for property and casualty (non-life) insurance acquired by private individuals comprising auto (motor) and home insurance plus other personal lines cover including (but not limited to) boat / yacht, extended service contract / warranty, legal protection, personal accident (but not health), pet, private cyber / liability, travel and unemployment insurance.</t>
    </r>
  </si>
  <si>
    <r>
      <rPr>
        <b/>
        <sz val="11"/>
        <color theme="1"/>
        <rFont val="Arial"/>
        <family val="2"/>
      </rPr>
      <t>Auto (motor) insurance</t>
    </r>
    <r>
      <rPr>
        <sz val="11"/>
        <color theme="1"/>
        <rFont val="Arial"/>
        <family val="2"/>
      </rPr>
      <t xml:space="preserve"> is defined as gross direct premiums written for insurance for motorized vehicles acquired by any type of buyer (i.e. private, commercial, public sector and not-for-profit) including cover for cars, motor cycles, RVs (recreational vehicles), LCVs (light commercial vehicles) and HGVs (heavy goods vehicles), and for both liability and vehicle damage but excluding niche cover types such as vehicle service contracts (extended warranties), GAP protection, scratch and dent protection, tyre insurance etc..</t>
    </r>
  </si>
  <si>
    <r>
      <rPr>
        <b/>
        <sz val="11"/>
        <color theme="1"/>
        <rFont val="Arial"/>
        <family val="2"/>
      </rPr>
      <t>Home insurance</t>
    </r>
    <r>
      <rPr>
        <sz val="11"/>
        <color theme="1"/>
        <rFont val="Arial"/>
        <family val="2"/>
      </rPr>
      <t xml:space="preserve"> is defined as gross direct premiums written for insurance for home buildings and / or contents acquired by private individuals including renters' and earthquake / flood cover but excluding private landlord insurance.</t>
    </r>
  </si>
  <si>
    <t>Exchange rates: local currency figures have been converted to USD using the average rate for 2023</t>
  </si>
  <si>
    <t>Note 1: data includes acquisitions completed by end December 2023 but not ones agreed by that date but scheduled for completion in 2024</t>
  </si>
  <si>
    <t>Talanx (HDI)</t>
  </si>
  <si>
    <t>Markel Group</t>
  </si>
  <si>
    <t>FM</t>
  </si>
  <si>
    <t>GROSS DIRECT PREMIUMS WRITTEN FOR TOTAL P&amp;C (NON-LIFE) INSURANCE SEGMENTED BY MAJOR LINE, 2023 (USD BILLION)</t>
  </si>
  <si>
    <t>Note 2: in aggregate, syndicates at Lloyd's of London had GDPW for total P&amp;C insurance of USD 43.15 billion in 2023 - however, many of these syndicates belong to insurer groups that already feature in the ranking hence Lloyd's of London is not itself included in it</t>
  </si>
  <si>
    <t>Home (see note 3)</t>
  </si>
  <si>
    <t>Auto (motor) (see note 3)</t>
  </si>
  <si>
    <t>Note 3: home insurance GDPW are a direct subset of private P&amp;C GDPW but auto (motor) insurance GDPW are drawn from both commercial and private P&amp;C GDPW</t>
  </si>
  <si>
    <r>
      <t xml:space="preserve">Note 4: for more comprehensive global insurer group rankings, including time series, see links from the </t>
    </r>
    <r>
      <rPr>
        <b/>
        <u/>
        <sz val="10"/>
        <color rgb="FF0000FF"/>
        <rFont val="Arial"/>
        <family val="2"/>
      </rPr>
      <t>www.insuramore.com/rankings/insurers</t>
    </r>
    <r>
      <rPr>
        <b/>
        <sz val="10"/>
        <color theme="1"/>
        <rFont val="Arial"/>
        <family val="2"/>
      </rPr>
      <t xml:space="preserve"> web page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</si>
</sst>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color theme="1"/>
      <name val="Calibri"/>
      <family val="2"/>
      <scheme val="minor"/>
    </font>
    <font>
      <sz val="10"/>
      <color theme="1"/>
      <name val="Arial"/>
      <family val="2"/>
    </font>
    <font>
      <sz val="8"/>
      <name val="Calibri"/>
      <family val="2"/>
      <scheme val="minor"/>
    </font>
    <font>
      <b/>
      <sz val="10"/>
      <color theme="1"/>
      <name val="Arial"/>
      <family val="2"/>
    </font>
    <font>
      <i/>
      <sz val="10"/>
      <color theme="1"/>
      <name val="Arial"/>
      <family val="2"/>
    </font>
    <font>
      <b/>
      <i/>
      <sz val="9"/>
      <color theme="1"/>
      <name val="Arial"/>
      <family val="2"/>
    </font>
    <font>
      <sz val="11"/>
      <color theme="1"/>
      <name val="Arial"/>
      <family val="2"/>
    </font>
    <font>
      <b/>
      <sz val="11"/>
      <color theme="1"/>
      <name val="Arial"/>
      <family val="2"/>
    </font>
    <font>
      <sz val="10"/>
      <name val="Arial"/>
      <family val="2"/>
    </font>
    <font>
      <b/>
      <u/>
      <sz val="10"/>
      <color rgb="FF0000FF"/>
      <name val="Arial"/>
      <family val="2"/>
    </font>
    <font>
      <i/>
      <sz val="10"/>
      <name val="Arial"/>
      <family val="2"/>
    </font>
    <font>
      <b/>
      <sz val="10"/>
      <name val="Arial"/>
      <family val="2"/>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1">
    <xf numFmtId="0" fontId="0" fillId="0" borderId="0"/>
  </cellStyleXfs>
  <cellXfs count="28">
    <xf numFmtId="0" fontId="0" fillId="0" borderId="0" xfId="0"/>
    <xf numFmtId="0" fontId="1" fillId="2" borderId="0" xfId="0" applyFont="1" applyFill="1"/>
    <xf numFmtId="0" fontId="1" fillId="2" borderId="0" xfId="0" applyFont="1" applyFill="1" applyAlignment="1">
      <alignment vertical="center"/>
    </xf>
    <xf numFmtId="0" fontId="3" fillId="2" borderId="0" xfId="0" applyFont="1" applyFill="1"/>
    <xf numFmtId="0" fontId="1" fillId="2" borderId="0" xfId="0" applyFont="1" applyFill="1" applyAlignment="1">
      <alignment horizontal="center"/>
    </xf>
    <xf numFmtId="0" fontId="3" fillId="2" borderId="0" xfId="0" applyFont="1" applyFill="1" applyAlignment="1">
      <alignment vertical="center" wrapText="1"/>
    </xf>
    <xf numFmtId="0" fontId="3" fillId="2" borderId="0" xfId="0" applyFont="1" applyFill="1" applyAlignment="1">
      <alignment horizontal="center" vertical="center" wrapText="1"/>
    </xf>
    <xf numFmtId="0" fontId="4" fillId="2" borderId="0" xfId="0" applyFont="1" applyFill="1"/>
    <xf numFmtId="0" fontId="0" fillId="2" borderId="0" xfId="0" applyFill="1" applyAlignment="1">
      <alignment horizontal="justify"/>
    </xf>
    <xf numFmtId="10" fontId="1" fillId="2" borderId="0" xfId="0" applyNumberFormat="1" applyFont="1" applyFill="1"/>
    <xf numFmtId="17" fontId="1" fillId="2" borderId="0" xfId="0" applyNumberFormat="1" applyFont="1" applyFill="1" applyAlignment="1">
      <alignment horizontal="center"/>
    </xf>
    <xf numFmtId="0" fontId="5" fillId="2" borderId="0" xfId="0" applyFont="1" applyFill="1" applyAlignment="1">
      <alignment horizontal="center" vertical="center" wrapText="1"/>
    </xf>
    <xf numFmtId="0" fontId="0" fillId="2" borderId="0" xfId="0" applyFill="1"/>
    <xf numFmtId="0" fontId="0" fillId="2" borderId="0" xfId="0" applyFill="1" applyAlignment="1">
      <alignment horizontal="justify" vertical="center" wrapText="1"/>
    </xf>
    <xf numFmtId="0" fontId="0" fillId="2" borderId="0" xfId="0" applyFill="1" applyAlignment="1">
      <alignment horizontal="justify" wrapText="1"/>
    </xf>
    <xf numFmtId="0" fontId="3" fillId="2" borderId="0" xfId="0" applyFont="1" applyFill="1" applyAlignment="1">
      <alignment horizontal="justify" wrapText="1"/>
    </xf>
    <xf numFmtId="0" fontId="0" fillId="2" borderId="0" xfId="0" applyFill="1" applyAlignment="1">
      <alignment wrapText="1"/>
    </xf>
    <xf numFmtId="17" fontId="8" fillId="2" borderId="0" xfId="0" applyNumberFormat="1" applyFont="1" applyFill="1" applyAlignment="1">
      <alignment horizontal="center"/>
    </xf>
    <xf numFmtId="2" fontId="8" fillId="2" borderId="0" xfId="0" applyNumberFormat="1" applyFont="1" applyFill="1" applyAlignment="1">
      <alignment horizontal="center"/>
    </xf>
    <xf numFmtId="164" fontId="10" fillId="2" borderId="0" xfId="0" applyNumberFormat="1" applyFont="1" applyFill="1" applyAlignment="1">
      <alignment horizontal="center"/>
    </xf>
    <xf numFmtId="0" fontId="8" fillId="2" borderId="0" xfId="0" applyFont="1" applyFill="1" applyAlignment="1">
      <alignment horizontal="center"/>
    </xf>
    <xf numFmtId="164" fontId="11" fillId="2" borderId="0" xfId="0" applyNumberFormat="1" applyFont="1" applyFill="1" applyAlignment="1">
      <alignment horizontal="center"/>
    </xf>
    <xf numFmtId="0" fontId="6" fillId="2" borderId="0" xfId="0" applyFont="1" applyFill="1" applyAlignment="1">
      <alignment horizontal="justify" vertical="center" wrapText="1"/>
    </xf>
    <xf numFmtId="0" fontId="0" fillId="2" borderId="0" xfId="0" applyFill="1" applyAlignment="1">
      <alignment horizontal="justify" wrapText="1"/>
    </xf>
    <xf numFmtId="0" fontId="0" fillId="2" borderId="0" xfId="0" applyFill="1" applyAlignment="1">
      <alignment horizontal="justify" vertical="center" wrapText="1"/>
    </xf>
    <xf numFmtId="0" fontId="0" fillId="0" borderId="0" xfId="0" applyAlignment="1">
      <alignment horizontal="justify" vertical="center" wrapText="1"/>
    </xf>
    <xf numFmtId="0" fontId="3" fillId="2" borderId="0" xfId="0" applyFont="1" applyFill="1" applyAlignment="1">
      <alignment horizontal="justify" wrapText="1"/>
    </xf>
    <xf numFmtId="0" fontId="0" fillId="2" borderId="0" xfId="0" applyFill="1" applyAlignment="1">
      <alignment wrapText="1"/>
    </xf>
  </cellXfs>
  <cellStyles count="1">
    <cellStyle name="Normal" xfId="0" builtinId="0"/>
  </cellStyles>
  <dxfs count="0"/>
  <tableStyles count="0" defaultTableStyle="TableStyleMedium2" defaultPivotStyle="PivotStyleLight16"/>
  <colors>
    <mruColors>
      <color rgb="FF0000FF"/>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88900</xdr:colOff>
      <xdr:row>0</xdr:row>
      <xdr:rowOff>88900</xdr:rowOff>
    </xdr:from>
    <xdr:to>
      <xdr:col>6</xdr:col>
      <xdr:colOff>383615</xdr:colOff>
      <xdr:row>7</xdr:row>
      <xdr:rowOff>44270</xdr:rowOff>
    </xdr:to>
    <xdr:pic>
      <xdr:nvPicPr>
        <xdr:cNvPr id="3" name="Picture 2">
          <a:extLst>
            <a:ext uri="{FF2B5EF4-FFF2-40B4-BE49-F238E27FC236}">
              <a16:creationId xmlns:a16="http://schemas.microsoft.com/office/drawing/2014/main" id="{1072852B-31C2-4983-9569-9F900FB764F5}"/>
            </a:ext>
          </a:extLst>
        </xdr:cNvPr>
        <xdr:cNvPicPr>
          <a:picLocks noChangeAspect="1"/>
        </xdr:cNvPicPr>
      </xdr:nvPicPr>
      <xdr:blipFill>
        <a:blip xmlns:r="http://schemas.openxmlformats.org/officeDocument/2006/relationships" r:embed="rId1"/>
        <a:stretch>
          <a:fillRect/>
        </a:stretch>
      </xdr:blipFill>
      <xdr:spPr>
        <a:xfrm>
          <a:off x="88900" y="88900"/>
          <a:ext cx="3533215" cy="10666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3</xdr:col>
      <xdr:colOff>940921</xdr:colOff>
      <xdr:row>7</xdr:row>
      <xdr:rowOff>6544</xdr:rowOff>
    </xdr:to>
    <xdr:pic>
      <xdr:nvPicPr>
        <xdr:cNvPr id="2" name="Picture 1">
          <a:extLst>
            <a:ext uri="{FF2B5EF4-FFF2-40B4-BE49-F238E27FC236}">
              <a16:creationId xmlns:a16="http://schemas.microsoft.com/office/drawing/2014/main" id="{3D08D0FF-6106-4DB0-B1DA-4A0F04FC76D3}"/>
            </a:ext>
          </a:extLst>
        </xdr:cNvPr>
        <xdr:cNvPicPr>
          <a:picLocks noChangeAspect="1"/>
        </xdr:cNvPicPr>
      </xdr:nvPicPr>
      <xdr:blipFill>
        <a:blip xmlns:r="http://schemas.openxmlformats.org/officeDocument/2006/relationships" r:embed="rId1"/>
        <a:stretch>
          <a:fillRect/>
        </a:stretch>
      </xdr:blipFill>
      <xdr:spPr>
        <a:xfrm>
          <a:off x="0" y="38100"/>
          <a:ext cx="3530600" cy="1079694"/>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D2BB5-8E0D-47C2-902C-D8BFC2991D77}">
  <dimension ref="A1:V17"/>
  <sheetViews>
    <sheetView zoomScale="85" zoomScaleNormal="85" workbookViewId="0">
      <selection activeCell="B17" sqref="B17:V17"/>
    </sheetView>
  </sheetViews>
  <sheetFormatPr defaultRowHeight="14.5" x14ac:dyDescent="0.35"/>
  <cols>
    <col min="1" max="1" width="2.7265625" style="12" customWidth="1"/>
    <col min="2" max="16384" width="8.7265625" style="12"/>
  </cols>
  <sheetData>
    <row r="1" spans="1:22" ht="12.5" customHeight="1" x14ac:dyDescent="0.35"/>
    <row r="2" spans="1:22" ht="12.5" customHeight="1" x14ac:dyDescent="0.35"/>
    <row r="3" spans="1:22" ht="12.5" customHeight="1" x14ac:dyDescent="0.35"/>
    <row r="4" spans="1:22" ht="12.5" customHeight="1" x14ac:dyDescent="0.35"/>
    <row r="5" spans="1:22" ht="12.5" customHeight="1" x14ac:dyDescent="0.35"/>
    <row r="6" spans="1:22" ht="12.5" customHeight="1" x14ac:dyDescent="0.35"/>
    <row r="7" spans="1:22" ht="12.5" customHeight="1" x14ac:dyDescent="0.35"/>
    <row r="8" spans="1:22" ht="12.5" customHeight="1" x14ac:dyDescent="0.35"/>
    <row r="9" spans="1:22" ht="12.5" customHeight="1" x14ac:dyDescent="0.35">
      <c r="A9" s="3" t="s">
        <v>33</v>
      </c>
    </row>
    <row r="10" spans="1:22" ht="12.5" customHeight="1" x14ac:dyDescent="0.35"/>
    <row r="11" spans="1:22" ht="12.5" customHeight="1" x14ac:dyDescent="0.35">
      <c r="B11" s="3" t="s">
        <v>77</v>
      </c>
    </row>
    <row r="12" spans="1:22" ht="12.5" customHeight="1" x14ac:dyDescent="0.35"/>
    <row r="13" spans="1:22" ht="16" customHeight="1" x14ac:dyDescent="0.35">
      <c r="B13" s="22" t="s">
        <v>81</v>
      </c>
      <c r="C13" s="23"/>
      <c r="D13" s="23"/>
      <c r="E13" s="23"/>
      <c r="F13" s="23"/>
      <c r="G13" s="23"/>
      <c r="H13" s="23"/>
      <c r="I13" s="23"/>
      <c r="J13" s="23"/>
      <c r="K13" s="23"/>
      <c r="L13" s="23"/>
      <c r="M13" s="23"/>
      <c r="N13" s="23"/>
      <c r="O13" s="23"/>
      <c r="P13" s="23"/>
      <c r="Q13" s="23"/>
      <c r="R13" s="23"/>
      <c r="S13" s="23"/>
      <c r="T13" s="23"/>
      <c r="U13" s="23"/>
      <c r="V13" s="23"/>
    </row>
    <row r="14" spans="1:22" ht="43.5" customHeight="1" x14ac:dyDescent="0.35">
      <c r="B14" s="22" t="s">
        <v>82</v>
      </c>
      <c r="C14" s="24"/>
      <c r="D14" s="24"/>
      <c r="E14" s="24"/>
      <c r="F14" s="24"/>
      <c r="G14" s="24"/>
      <c r="H14" s="24"/>
      <c r="I14" s="24"/>
      <c r="J14" s="24"/>
      <c r="K14" s="24"/>
      <c r="L14" s="24"/>
      <c r="M14" s="24"/>
      <c r="N14" s="24"/>
      <c r="O14" s="24"/>
      <c r="P14" s="24"/>
      <c r="Q14" s="24"/>
      <c r="R14" s="24"/>
      <c r="S14" s="24"/>
      <c r="T14" s="24"/>
      <c r="U14" s="24"/>
      <c r="V14" s="24"/>
    </row>
    <row r="15" spans="1:22" ht="29" customHeight="1" x14ac:dyDescent="0.35">
      <c r="B15" s="22" t="s">
        <v>83</v>
      </c>
      <c r="C15" s="24"/>
      <c r="D15" s="24"/>
      <c r="E15" s="24"/>
      <c r="F15" s="24"/>
      <c r="G15" s="24"/>
      <c r="H15" s="24"/>
      <c r="I15" s="24"/>
      <c r="J15" s="24"/>
      <c r="K15" s="24"/>
      <c r="L15" s="24"/>
      <c r="M15" s="24"/>
      <c r="N15" s="24"/>
      <c r="O15" s="24"/>
      <c r="P15" s="24"/>
      <c r="Q15" s="24"/>
      <c r="R15" s="24"/>
      <c r="S15" s="24"/>
      <c r="T15" s="24"/>
      <c r="U15" s="24"/>
      <c r="V15" s="24"/>
    </row>
    <row r="16" spans="1:22" s="13" customFormat="1" ht="44" customHeight="1" x14ac:dyDescent="0.35">
      <c r="B16" s="22" t="s">
        <v>84</v>
      </c>
      <c r="C16" s="24"/>
      <c r="D16" s="24"/>
      <c r="E16" s="24"/>
      <c r="F16" s="24"/>
      <c r="G16" s="24"/>
      <c r="H16" s="24"/>
      <c r="I16" s="24"/>
      <c r="J16" s="24"/>
      <c r="K16" s="24"/>
      <c r="L16" s="24"/>
      <c r="M16" s="24"/>
      <c r="N16" s="24"/>
      <c r="O16" s="24"/>
      <c r="P16" s="24"/>
      <c r="Q16" s="24"/>
      <c r="R16" s="24"/>
      <c r="S16" s="24"/>
      <c r="T16" s="24"/>
      <c r="U16" s="24"/>
      <c r="V16" s="24"/>
    </row>
    <row r="17" spans="2:22" ht="26.5" customHeight="1" x14ac:dyDescent="0.35">
      <c r="B17" s="22" t="s">
        <v>85</v>
      </c>
      <c r="C17" s="25"/>
      <c r="D17" s="25"/>
      <c r="E17" s="25"/>
      <c r="F17" s="25"/>
      <c r="G17" s="25"/>
      <c r="H17" s="25"/>
      <c r="I17" s="25"/>
      <c r="J17" s="25"/>
      <c r="K17" s="25"/>
      <c r="L17" s="25"/>
      <c r="M17" s="25"/>
      <c r="N17" s="25"/>
      <c r="O17" s="25"/>
      <c r="P17" s="25"/>
      <c r="Q17" s="25"/>
      <c r="R17" s="25"/>
      <c r="S17" s="25"/>
      <c r="T17" s="25"/>
      <c r="U17" s="25"/>
      <c r="V17" s="25"/>
    </row>
  </sheetData>
  <mergeCells count="5">
    <mergeCell ref="B13:V13"/>
    <mergeCell ref="B14:V14"/>
    <mergeCell ref="B15:V15"/>
    <mergeCell ref="B16:V16"/>
    <mergeCell ref="B17:V1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76207-ADB0-463A-94B5-3FDDECB28AD7}">
  <dimension ref="A9:Q73"/>
  <sheetViews>
    <sheetView tabSelected="1" zoomScale="85" zoomScaleNormal="85" workbookViewId="0">
      <selection activeCell="F7" sqref="F7"/>
    </sheetView>
  </sheetViews>
  <sheetFormatPr defaultRowHeight="12.5" x14ac:dyDescent="0.25"/>
  <cols>
    <col min="1" max="1" width="2.453125" style="1" customWidth="1"/>
    <col min="2" max="2" width="5.7265625" style="1" customWidth="1"/>
    <col min="3" max="3" width="28.90625" style="1" customWidth="1"/>
    <col min="4" max="4" width="29.26953125" style="1" customWidth="1"/>
    <col min="5" max="5" width="13" style="1" customWidth="1"/>
    <col min="6" max="6" width="8.7265625" style="1"/>
    <col min="7" max="7" width="2.6328125" style="1" customWidth="1"/>
    <col min="8" max="8" width="10.81640625" style="4" customWidth="1"/>
    <col min="9" max="9" width="6" style="4" customWidth="1"/>
    <col min="10" max="11" width="10.81640625" style="4" customWidth="1"/>
    <col min="12" max="12" width="6" style="4" customWidth="1"/>
    <col min="13" max="14" width="10.81640625" style="4" customWidth="1"/>
    <col min="15" max="16384" width="8.7265625" style="1"/>
  </cols>
  <sheetData>
    <row r="9" spans="1:17" ht="13" x14ac:dyDescent="0.3">
      <c r="A9" s="3" t="s">
        <v>33</v>
      </c>
      <c r="B9" s="3"/>
      <c r="F9" s="2"/>
    </row>
    <row r="10" spans="1:17" ht="14" customHeight="1" x14ac:dyDescent="0.35">
      <c r="A10" s="26" t="s">
        <v>86</v>
      </c>
      <c r="B10" s="23"/>
      <c r="C10" s="23"/>
      <c r="D10" s="23"/>
      <c r="E10" s="23"/>
      <c r="F10" s="23"/>
      <c r="G10" s="23"/>
      <c r="H10" s="23"/>
      <c r="I10" s="23"/>
      <c r="J10" s="23"/>
      <c r="K10" s="23"/>
      <c r="L10" s="23"/>
      <c r="M10" s="27"/>
      <c r="N10" s="27"/>
      <c r="O10" s="27"/>
      <c r="P10" s="8"/>
      <c r="Q10" s="8"/>
    </row>
    <row r="11" spans="1:17" ht="14" customHeight="1" x14ac:dyDescent="0.35">
      <c r="A11" s="26" t="s">
        <v>32</v>
      </c>
      <c r="B11" s="23"/>
      <c r="C11" s="23"/>
      <c r="D11" s="23"/>
      <c r="E11" s="23"/>
      <c r="F11" s="23"/>
      <c r="G11" s="23"/>
      <c r="H11" s="23"/>
      <c r="I11" s="23"/>
      <c r="J11" s="23"/>
      <c r="K11" s="23"/>
      <c r="L11" s="23"/>
      <c r="M11" s="27"/>
      <c r="N11" s="27"/>
      <c r="O11" s="27"/>
      <c r="P11" s="8"/>
      <c r="Q11" s="8"/>
    </row>
    <row r="12" spans="1:17" ht="13.5" customHeight="1" x14ac:dyDescent="0.35">
      <c r="A12" s="26" t="s">
        <v>87</v>
      </c>
      <c r="B12" s="23"/>
      <c r="C12" s="23"/>
      <c r="D12" s="23"/>
      <c r="E12" s="23"/>
      <c r="F12" s="23"/>
      <c r="G12" s="23"/>
      <c r="H12" s="23"/>
      <c r="I12" s="23"/>
      <c r="J12" s="27"/>
      <c r="K12" s="27"/>
      <c r="L12" s="27"/>
      <c r="M12" s="27"/>
      <c r="N12" s="27"/>
      <c r="O12" s="27"/>
    </row>
    <row r="13" spans="1:17" ht="26.5" customHeight="1" x14ac:dyDescent="0.35">
      <c r="A13" s="26" t="s">
        <v>92</v>
      </c>
      <c r="B13" s="27"/>
      <c r="C13" s="27"/>
      <c r="D13" s="27"/>
      <c r="E13" s="27"/>
      <c r="F13" s="27"/>
      <c r="G13" s="27"/>
      <c r="H13" s="27"/>
      <c r="I13" s="27"/>
      <c r="J13" s="27"/>
      <c r="K13" s="27"/>
      <c r="L13" s="27"/>
      <c r="M13" s="27"/>
      <c r="N13" s="27"/>
      <c r="O13" s="27"/>
    </row>
    <row r="14" spans="1:17" ht="14.5" customHeight="1" x14ac:dyDescent="0.35">
      <c r="A14" s="26" t="s">
        <v>95</v>
      </c>
      <c r="B14" s="27"/>
      <c r="C14" s="27"/>
      <c r="D14" s="27"/>
      <c r="E14" s="27"/>
      <c r="F14" s="27"/>
      <c r="G14" s="27"/>
      <c r="H14" s="27"/>
      <c r="I14" s="27"/>
      <c r="J14" s="27"/>
      <c r="K14" s="27"/>
      <c r="L14" s="27"/>
      <c r="M14" s="27"/>
      <c r="N14" s="27"/>
      <c r="O14" s="27"/>
    </row>
    <row r="15" spans="1:17" ht="13.5" customHeight="1" x14ac:dyDescent="0.35">
      <c r="A15" s="26" t="s">
        <v>96</v>
      </c>
      <c r="B15" s="23"/>
      <c r="C15" s="23"/>
      <c r="D15" s="23"/>
      <c r="E15" s="23"/>
      <c r="F15" s="23"/>
      <c r="G15" s="23"/>
      <c r="H15" s="23"/>
      <c r="I15" s="23"/>
      <c r="J15" s="27"/>
      <c r="K15" s="27"/>
      <c r="L15" s="27"/>
      <c r="M15" s="27"/>
      <c r="N15" s="27"/>
      <c r="O15" s="27"/>
    </row>
    <row r="16" spans="1:17" ht="13.5" customHeight="1" x14ac:dyDescent="0.35">
      <c r="A16" s="15"/>
      <c r="B16" s="14"/>
      <c r="C16" s="14"/>
      <c r="D16" s="14"/>
      <c r="E16" s="14"/>
      <c r="F16" s="14"/>
      <c r="G16" s="14"/>
      <c r="H16" s="14"/>
      <c r="I16" s="14"/>
      <c r="J16" s="16"/>
      <c r="K16" s="16"/>
      <c r="L16" s="16"/>
      <c r="M16" s="16"/>
      <c r="N16" s="16"/>
      <c r="O16" s="16"/>
    </row>
    <row r="17" spans="1:14" x14ac:dyDescent="0.25">
      <c r="F17" s="2"/>
    </row>
    <row r="18" spans="1:14" ht="13" x14ac:dyDescent="0.3">
      <c r="A18" s="3" t="s">
        <v>91</v>
      </c>
      <c r="B18" s="3"/>
    </row>
    <row r="20" spans="1:14" s="2" customFormat="1" ht="38.5" customHeight="1" x14ac:dyDescent="0.35">
      <c r="B20" s="6" t="s">
        <v>34</v>
      </c>
      <c r="C20" s="5" t="s">
        <v>0</v>
      </c>
      <c r="D20" s="5" t="s">
        <v>1</v>
      </c>
      <c r="E20" s="5" t="s">
        <v>2</v>
      </c>
      <c r="F20" s="6" t="s">
        <v>61</v>
      </c>
      <c r="H20" s="6" t="s">
        <v>80</v>
      </c>
      <c r="I20" s="11" t="s">
        <v>75</v>
      </c>
      <c r="J20" s="6" t="s">
        <v>78</v>
      </c>
      <c r="K20" s="6" t="s">
        <v>79</v>
      </c>
      <c r="L20" s="11" t="s">
        <v>76</v>
      </c>
      <c r="M20" s="6" t="s">
        <v>93</v>
      </c>
      <c r="N20" s="6" t="s">
        <v>94</v>
      </c>
    </row>
    <row r="21" spans="1:14" x14ac:dyDescent="0.25">
      <c r="B21" s="4">
        <v>1</v>
      </c>
      <c r="C21" s="1" t="s">
        <v>36</v>
      </c>
      <c r="D21" s="1" t="s">
        <v>3</v>
      </c>
      <c r="E21" s="1" t="s">
        <v>4</v>
      </c>
      <c r="F21" s="10">
        <v>45261</v>
      </c>
      <c r="H21" s="18">
        <v>93.7881</v>
      </c>
      <c r="I21" s="18"/>
      <c r="J21" s="18">
        <v>7.0341075000000002</v>
      </c>
      <c r="K21" s="18">
        <v>86.75399250000001</v>
      </c>
      <c r="L21" s="18"/>
      <c r="M21" s="18">
        <v>27.0379</v>
      </c>
      <c r="N21" s="18">
        <v>59.648449999999997</v>
      </c>
    </row>
    <row r="22" spans="1:14" x14ac:dyDescent="0.25">
      <c r="B22" s="4">
        <f>B21+1</f>
        <v>2</v>
      </c>
      <c r="C22" s="1" t="s">
        <v>6</v>
      </c>
      <c r="D22" s="1" t="s">
        <v>5</v>
      </c>
      <c r="E22" s="1" t="s">
        <v>7</v>
      </c>
      <c r="F22" s="10">
        <v>45261</v>
      </c>
      <c r="G22" s="9"/>
      <c r="H22" s="18">
        <v>68.66313722400001</v>
      </c>
      <c r="I22" s="18"/>
      <c r="J22" s="18">
        <v>36.219804885659997</v>
      </c>
      <c r="K22" s="18">
        <v>32.443332338339999</v>
      </c>
      <c r="L22" s="18"/>
      <c r="M22" s="18">
        <v>7.8962607807600005</v>
      </c>
      <c r="N22" s="18">
        <v>25.075311360000004</v>
      </c>
    </row>
    <row r="23" spans="1:14" x14ac:dyDescent="0.25">
      <c r="B23" s="4">
        <f t="shared" ref="B23:B70" si="0">B22+1</f>
        <v>3</v>
      </c>
      <c r="C23" s="1" t="s">
        <v>64</v>
      </c>
      <c r="D23" s="1" t="s">
        <v>5</v>
      </c>
      <c r="E23" s="1" t="s">
        <v>4</v>
      </c>
      <c r="F23" s="10">
        <v>45261</v>
      </c>
      <c r="H23" s="18">
        <v>62.721199999999996</v>
      </c>
      <c r="I23" s="18"/>
      <c r="J23" s="18">
        <v>11.1957342</v>
      </c>
      <c r="K23" s="18">
        <v>51.525465799999999</v>
      </c>
      <c r="L23" s="18"/>
      <c r="M23" s="18">
        <v>3.0430666666666668</v>
      </c>
      <c r="N23" s="18">
        <v>57.972799999999999</v>
      </c>
    </row>
    <row r="24" spans="1:14" x14ac:dyDescent="0.25">
      <c r="B24" s="4">
        <f t="shared" si="0"/>
        <v>4</v>
      </c>
      <c r="C24" s="1" t="s">
        <v>55</v>
      </c>
      <c r="D24" s="1" t="s">
        <v>58</v>
      </c>
      <c r="E24" s="1" t="s">
        <v>4</v>
      </c>
      <c r="F24" s="10">
        <v>45261</v>
      </c>
      <c r="H24" s="18">
        <v>61.99</v>
      </c>
      <c r="I24" s="18"/>
      <c r="J24" s="18">
        <v>21.426931990248757</v>
      </c>
      <c r="K24" s="18">
        <v>40.563068009751241</v>
      </c>
      <c r="L24" s="18"/>
      <c r="M24" s="18">
        <v>0.6565333333333333</v>
      </c>
      <c r="N24" s="18">
        <v>43.393000000000001</v>
      </c>
    </row>
    <row r="25" spans="1:14" x14ac:dyDescent="0.25">
      <c r="B25" s="4">
        <f t="shared" si="0"/>
        <v>5</v>
      </c>
      <c r="C25" s="1" t="s">
        <v>62</v>
      </c>
      <c r="D25" s="1" t="s">
        <v>63</v>
      </c>
      <c r="E25" s="1" t="s">
        <v>59</v>
      </c>
      <c r="F25" s="10">
        <v>45261</v>
      </c>
      <c r="H25" s="18">
        <v>61.40175078801856</v>
      </c>
      <c r="I25" s="18"/>
      <c r="J25" s="18">
        <v>31.007884147949373</v>
      </c>
      <c r="K25" s="18">
        <v>30.393866640069184</v>
      </c>
      <c r="L25" s="18"/>
      <c r="M25" s="18">
        <v>0.3070087539400928</v>
      </c>
      <c r="N25" s="18">
        <v>37.074063497832348</v>
      </c>
    </row>
    <row r="26" spans="1:14" x14ac:dyDescent="0.25">
      <c r="B26" s="4">
        <f t="shared" si="0"/>
        <v>6</v>
      </c>
      <c r="C26" s="1" t="s">
        <v>65</v>
      </c>
      <c r="D26" s="1" t="s">
        <v>5</v>
      </c>
      <c r="E26" s="1" t="s">
        <v>4</v>
      </c>
      <c r="F26" s="10">
        <v>45261</v>
      </c>
      <c r="H26" s="18">
        <v>54.8185</v>
      </c>
      <c r="I26" s="18"/>
      <c r="J26" s="18">
        <v>4.2484337500000002</v>
      </c>
      <c r="K26" s="18">
        <v>50.570066250000004</v>
      </c>
      <c r="L26" s="18"/>
      <c r="M26" s="18">
        <v>13.551299999999999</v>
      </c>
      <c r="N26" s="18">
        <v>33.690399999999997</v>
      </c>
    </row>
    <row r="27" spans="1:14" x14ac:dyDescent="0.25">
      <c r="B27" s="4">
        <f t="shared" si="0"/>
        <v>7</v>
      </c>
      <c r="C27" s="1" t="s">
        <v>38</v>
      </c>
      <c r="D27" s="1" t="s">
        <v>3</v>
      </c>
      <c r="E27" s="1" t="s">
        <v>4</v>
      </c>
      <c r="F27" s="10">
        <v>45261</v>
      </c>
      <c r="H27" s="18">
        <v>50.89</v>
      </c>
      <c r="I27" s="18"/>
      <c r="J27" s="18">
        <v>23.154949999999996</v>
      </c>
      <c r="K27" s="18">
        <v>27.735050000000005</v>
      </c>
      <c r="L27" s="18"/>
      <c r="M27" s="18">
        <v>10.6869</v>
      </c>
      <c r="N27" s="18">
        <v>16.539249999999999</v>
      </c>
    </row>
    <row r="28" spans="1:14" x14ac:dyDescent="0.25">
      <c r="B28" s="4">
        <f t="shared" si="0"/>
        <v>8</v>
      </c>
      <c r="C28" s="1" t="s">
        <v>8</v>
      </c>
      <c r="D28" s="1" t="s">
        <v>5</v>
      </c>
      <c r="E28" s="1" t="s">
        <v>9</v>
      </c>
      <c r="F28" s="17">
        <v>45261</v>
      </c>
      <c r="H28" s="18">
        <v>50.666111986291121</v>
      </c>
      <c r="I28" s="18"/>
      <c r="J28" s="18">
        <v>32.714504234818065</v>
      </c>
      <c r="K28" s="18">
        <v>17.951607751473055</v>
      </c>
      <c r="L28" s="18"/>
      <c r="M28" s="18">
        <v>4.8470722910156256</v>
      </c>
      <c r="N28" s="18">
        <v>15.616650719999999</v>
      </c>
    </row>
    <row r="29" spans="1:14" x14ac:dyDescent="0.25">
      <c r="B29" s="4">
        <f t="shared" si="0"/>
        <v>9</v>
      </c>
      <c r="C29" s="1" t="s">
        <v>40</v>
      </c>
      <c r="D29" s="1" t="s">
        <v>5</v>
      </c>
      <c r="E29" s="1" t="s">
        <v>10</v>
      </c>
      <c r="F29" s="10">
        <v>45261</v>
      </c>
      <c r="H29" s="18">
        <v>45.432659978287006</v>
      </c>
      <c r="I29" s="18"/>
      <c r="J29" s="18">
        <v>33.303024305335612</v>
      </c>
      <c r="K29" s="18">
        <v>12.129635672951393</v>
      </c>
      <c r="L29" s="18"/>
      <c r="M29" s="18">
        <v>4.9534363928126517</v>
      </c>
      <c r="N29" s="18">
        <v>3.4030409989231645</v>
      </c>
    </row>
    <row r="30" spans="1:14" x14ac:dyDescent="0.25">
      <c r="B30" s="4">
        <f t="shared" si="0"/>
        <v>10</v>
      </c>
      <c r="C30" s="1" t="s">
        <v>39</v>
      </c>
      <c r="D30" s="1" t="s">
        <v>5</v>
      </c>
      <c r="E30" s="1" t="s">
        <v>10</v>
      </c>
      <c r="F30" s="10">
        <v>45261</v>
      </c>
      <c r="H30" s="18">
        <v>45.091867389800008</v>
      </c>
      <c r="I30" s="18"/>
      <c r="J30" s="18">
        <v>33.142522531503005</v>
      </c>
      <c r="K30" s="18">
        <v>11.949344858297001</v>
      </c>
      <c r="L30" s="18"/>
      <c r="M30" s="18">
        <v>5.4966986348166209</v>
      </c>
      <c r="N30" s="18">
        <v>9.0183734779600009</v>
      </c>
    </row>
    <row r="31" spans="1:14" x14ac:dyDescent="0.25">
      <c r="B31" s="4">
        <f t="shared" si="0"/>
        <v>11</v>
      </c>
      <c r="C31" s="1" t="s">
        <v>41</v>
      </c>
      <c r="D31" s="1" t="s">
        <v>5</v>
      </c>
      <c r="E31" s="1" t="s">
        <v>4</v>
      </c>
      <c r="F31" s="10">
        <v>45261</v>
      </c>
      <c r="H31" s="18">
        <v>40.982999999999997</v>
      </c>
      <c r="I31" s="18"/>
      <c r="J31" s="18">
        <v>24.744145071018135</v>
      </c>
      <c r="K31" s="18">
        <v>16.238854928981866</v>
      </c>
      <c r="L31" s="18"/>
      <c r="M31" s="18">
        <v>7.8348464999999985</v>
      </c>
      <c r="N31" s="18">
        <v>10.621518</v>
      </c>
    </row>
    <row r="32" spans="1:14" x14ac:dyDescent="0.25">
      <c r="B32" s="4">
        <f t="shared" si="0"/>
        <v>12</v>
      </c>
      <c r="C32" s="1" t="s">
        <v>66</v>
      </c>
      <c r="D32" s="1" t="s">
        <v>5</v>
      </c>
      <c r="E32" s="1" t="s">
        <v>59</v>
      </c>
      <c r="F32" s="17">
        <v>45261</v>
      </c>
      <c r="H32" s="18">
        <v>39.229511175722337</v>
      </c>
      <c r="I32" s="18"/>
      <c r="J32" s="18">
        <v>16.280247137924768</v>
      </c>
      <c r="K32" s="18">
        <v>22.949264037797565</v>
      </c>
      <c r="L32" s="18"/>
      <c r="M32" s="18">
        <v>0.52959840087225152</v>
      </c>
      <c r="N32" s="18">
        <v>27.757716570182495</v>
      </c>
    </row>
    <row r="33" spans="2:14" x14ac:dyDescent="0.25">
      <c r="B33" s="4">
        <f t="shared" si="0"/>
        <v>13</v>
      </c>
      <c r="C33" s="1" t="s">
        <v>17</v>
      </c>
      <c r="D33" s="1" t="s">
        <v>5</v>
      </c>
      <c r="E33" s="1" t="s">
        <v>15</v>
      </c>
      <c r="F33" s="10">
        <v>45352</v>
      </c>
      <c r="H33" s="18">
        <v>38.585000135209562</v>
      </c>
      <c r="I33" s="18"/>
      <c r="J33" s="18">
        <v>24.501475085858075</v>
      </c>
      <c r="K33" s="18">
        <v>14.08352504935149</v>
      </c>
      <c r="L33" s="18"/>
      <c r="M33" s="18">
        <v>2.574580138710783</v>
      </c>
      <c r="N33" s="18">
        <v>14.062036996184242</v>
      </c>
    </row>
    <row r="34" spans="2:14" x14ac:dyDescent="0.25">
      <c r="B34" s="4">
        <f t="shared" si="0"/>
        <v>14</v>
      </c>
      <c r="C34" s="1" t="s">
        <v>67</v>
      </c>
      <c r="D34" s="1" t="s">
        <v>43</v>
      </c>
      <c r="E34" s="1" t="s">
        <v>4</v>
      </c>
      <c r="F34" s="10">
        <v>45261</v>
      </c>
      <c r="H34" s="18">
        <v>32.002400000000002</v>
      </c>
      <c r="I34" s="18"/>
      <c r="J34" s="18">
        <v>1.1200840000000001</v>
      </c>
      <c r="K34" s="18">
        <v>30.882316000000003</v>
      </c>
      <c r="L34" s="18"/>
      <c r="M34" s="18">
        <v>10.346</v>
      </c>
      <c r="N34" s="18">
        <v>19.847900000000003</v>
      </c>
    </row>
    <row r="35" spans="2:14" x14ac:dyDescent="0.25">
      <c r="B35" s="4">
        <f t="shared" si="0"/>
        <v>15</v>
      </c>
      <c r="C35" s="1" t="s">
        <v>42</v>
      </c>
      <c r="D35" s="1" t="s">
        <v>5</v>
      </c>
      <c r="E35" s="1" t="s">
        <v>4</v>
      </c>
      <c r="F35" s="10">
        <v>45261</v>
      </c>
      <c r="H35" s="18">
        <v>31.445</v>
      </c>
      <c r="I35" s="18"/>
      <c r="J35" s="18">
        <v>28.221887499999998</v>
      </c>
      <c r="K35" s="18">
        <v>3.2231125000000027</v>
      </c>
      <c r="L35" s="18"/>
      <c r="M35" s="18">
        <v>1.1791875000000001</v>
      </c>
      <c r="N35" s="18">
        <v>2.1225375000000004</v>
      </c>
    </row>
    <row r="36" spans="2:14" x14ac:dyDescent="0.25">
      <c r="B36" s="4">
        <f t="shared" si="0"/>
        <v>16</v>
      </c>
      <c r="C36" s="1" t="s">
        <v>14</v>
      </c>
      <c r="D36" s="1" t="s">
        <v>5</v>
      </c>
      <c r="E36" s="1" t="s">
        <v>15</v>
      </c>
      <c r="F36" s="10">
        <v>45352</v>
      </c>
      <c r="H36" s="18">
        <v>30.973208224157535</v>
      </c>
      <c r="I36" s="18"/>
      <c r="J36" s="18">
        <v>16.415800358803494</v>
      </c>
      <c r="K36" s="18">
        <v>14.55740786535404</v>
      </c>
      <c r="L36" s="18"/>
      <c r="M36" s="18">
        <v>0.14511973581117912</v>
      </c>
      <c r="N36" s="18">
        <v>14.582886667340343</v>
      </c>
    </row>
    <row r="37" spans="2:14" x14ac:dyDescent="0.25">
      <c r="B37" s="4">
        <f t="shared" si="0"/>
        <v>17</v>
      </c>
      <c r="C37" s="1" t="s">
        <v>19</v>
      </c>
      <c r="D37" s="1" t="s">
        <v>5</v>
      </c>
      <c r="E37" s="1" t="s">
        <v>20</v>
      </c>
      <c r="F37" s="10">
        <v>45261</v>
      </c>
      <c r="H37" s="18">
        <v>29.684711760000003</v>
      </c>
      <c r="I37" s="18"/>
      <c r="J37" s="18">
        <v>16.475015026800005</v>
      </c>
      <c r="K37" s="18">
        <v>13.209696733200001</v>
      </c>
      <c r="L37" s="18"/>
      <c r="M37" s="18">
        <v>4.5446025240000001</v>
      </c>
      <c r="N37" s="18">
        <v>11.4723576</v>
      </c>
    </row>
    <row r="38" spans="2:14" x14ac:dyDescent="0.25">
      <c r="B38" s="4">
        <f t="shared" si="0"/>
        <v>18</v>
      </c>
      <c r="C38" s="1" t="s">
        <v>16</v>
      </c>
      <c r="D38" s="1" t="s">
        <v>5</v>
      </c>
      <c r="E38" s="1" t="s">
        <v>15</v>
      </c>
      <c r="F38" s="17">
        <v>45352</v>
      </c>
      <c r="H38" s="18">
        <v>28.254647295168176</v>
      </c>
      <c r="I38" s="18"/>
      <c r="J38" s="18">
        <v>20.696529143710691</v>
      </c>
      <c r="K38" s="18">
        <v>7.558118151457486</v>
      </c>
      <c r="L38" s="18"/>
      <c r="M38" s="18">
        <v>1.8761117428797931</v>
      </c>
      <c r="N38" s="18">
        <v>10.43582313449936</v>
      </c>
    </row>
    <row r="39" spans="2:14" x14ac:dyDescent="0.25">
      <c r="B39" s="4">
        <f t="shared" si="0"/>
        <v>19</v>
      </c>
      <c r="C39" s="1" t="s">
        <v>44</v>
      </c>
      <c r="D39" s="1" t="s">
        <v>43</v>
      </c>
      <c r="E39" s="1" t="s">
        <v>4</v>
      </c>
      <c r="F39" s="17">
        <v>45261</v>
      </c>
      <c r="H39" s="18">
        <v>27.220700000000001</v>
      </c>
      <c r="I39" s="18"/>
      <c r="J39" s="18">
        <v>4.2192084999999997</v>
      </c>
      <c r="K39" s="18">
        <v>23.0014915</v>
      </c>
      <c r="L39" s="18"/>
      <c r="M39" s="18">
        <v>9.0647000000000002</v>
      </c>
      <c r="N39" s="18">
        <v>13.825100000000001</v>
      </c>
    </row>
    <row r="40" spans="2:14" x14ac:dyDescent="0.25">
      <c r="B40" s="4">
        <f t="shared" si="0"/>
        <v>20</v>
      </c>
      <c r="C40" s="1" t="s">
        <v>52</v>
      </c>
      <c r="D40" s="1" t="s">
        <v>5</v>
      </c>
      <c r="E40" s="1" t="s">
        <v>24</v>
      </c>
      <c r="F40" s="10">
        <v>45261</v>
      </c>
      <c r="H40" s="18">
        <v>24.35224375</v>
      </c>
      <c r="I40" s="18"/>
      <c r="J40" s="18">
        <v>23.134631562499994</v>
      </c>
      <c r="K40" s="18">
        <v>1.2176121875000026</v>
      </c>
      <c r="L40" s="18"/>
      <c r="M40" s="18">
        <v>0.33484335156250072</v>
      </c>
      <c r="N40" s="18">
        <v>2.5569855937499999</v>
      </c>
    </row>
    <row r="41" spans="2:14" x14ac:dyDescent="0.25">
      <c r="B41" s="4">
        <f t="shared" si="0"/>
        <v>21</v>
      </c>
      <c r="C41" s="1" t="s">
        <v>68</v>
      </c>
      <c r="D41" s="1" t="s">
        <v>5</v>
      </c>
      <c r="E41" s="1" t="s">
        <v>59</v>
      </c>
      <c r="F41" s="10">
        <v>45261</v>
      </c>
      <c r="H41" s="18">
        <v>23.1465088306811</v>
      </c>
      <c r="I41" s="18"/>
      <c r="J41" s="18">
        <v>13.193510033488227</v>
      </c>
      <c r="K41" s="18">
        <v>9.9529987971928726</v>
      </c>
      <c r="L41" s="18"/>
      <c r="M41" s="18">
        <v>0.10415928973806497</v>
      </c>
      <c r="N41" s="18">
        <v>13.43604786999299</v>
      </c>
    </row>
    <row r="42" spans="2:14" x14ac:dyDescent="0.25">
      <c r="B42" s="4">
        <f t="shared" si="0"/>
        <v>22</v>
      </c>
      <c r="C42" s="1" t="s">
        <v>45</v>
      </c>
      <c r="D42" s="1" t="s">
        <v>3</v>
      </c>
      <c r="E42" s="1" t="s">
        <v>4</v>
      </c>
      <c r="F42" s="10">
        <v>45261</v>
      </c>
      <c r="H42" s="18">
        <v>19.81223</v>
      </c>
      <c r="I42" s="18"/>
      <c r="J42" s="18">
        <v>9.3612786749999994</v>
      </c>
      <c r="K42" s="18">
        <v>10.450951325</v>
      </c>
      <c r="L42" s="18"/>
      <c r="M42" s="18">
        <v>4.0773000000000001</v>
      </c>
      <c r="N42" s="18">
        <v>6.6557000000000004</v>
      </c>
    </row>
    <row r="43" spans="2:14" x14ac:dyDescent="0.25">
      <c r="B43" s="4">
        <f t="shared" si="0"/>
        <v>23</v>
      </c>
      <c r="C43" s="1" t="s">
        <v>46</v>
      </c>
      <c r="D43" s="1" t="s">
        <v>5</v>
      </c>
      <c r="E43" s="1" t="s">
        <v>18</v>
      </c>
      <c r="F43" s="10">
        <v>45261</v>
      </c>
      <c r="H43" s="18">
        <v>19.469041828079931</v>
      </c>
      <c r="I43" s="18"/>
      <c r="J43" s="18">
        <v>17.03541159956994</v>
      </c>
      <c r="K43" s="18">
        <v>2.4336302285099918</v>
      </c>
      <c r="L43" s="18"/>
      <c r="M43" s="18">
        <v>1.3628329279655953</v>
      </c>
      <c r="N43" s="18">
        <v>2.0734529546905129</v>
      </c>
    </row>
    <row r="44" spans="2:14" x14ac:dyDescent="0.25">
      <c r="B44" s="4">
        <f t="shared" si="0"/>
        <v>24</v>
      </c>
      <c r="C44" s="1" t="s">
        <v>29</v>
      </c>
      <c r="D44" s="1" t="s">
        <v>5</v>
      </c>
      <c r="E44" s="1" t="s">
        <v>7</v>
      </c>
      <c r="F44" s="10">
        <v>45261</v>
      </c>
      <c r="H44" s="18">
        <v>19.2699672</v>
      </c>
      <c r="I44" s="18"/>
      <c r="J44" s="18">
        <v>14.018901138</v>
      </c>
      <c r="K44" s="18">
        <v>5.2510660619999987</v>
      </c>
      <c r="L44" s="18"/>
      <c r="M44" s="18">
        <v>0.96349836000000011</v>
      </c>
      <c r="N44" s="18">
        <v>4.3815552000000002</v>
      </c>
    </row>
    <row r="45" spans="2:14" x14ac:dyDescent="0.25">
      <c r="B45" s="4">
        <f t="shared" si="0"/>
        <v>25</v>
      </c>
      <c r="C45" s="1" t="s">
        <v>88</v>
      </c>
      <c r="D45" s="1" t="s">
        <v>5</v>
      </c>
      <c r="E45" s="1" t="s">
        <v>7</v>
      </c>
      <c r="F45" s="10">
        <v>45261</v>
      </c>
      <c r="H45" s="18">
        <v>18.385321680000001</v>
      </c>
      <c r="I45" s="18"/>
      <c r="J45" s="18">
        <v>13.6970646516</v>
      </c>
      <c r="K45" s="18">
        <v>4.6882570284000016</v>
      </c>
      <c r="L45" s="18"/>
      <c r="M45" s="18">
        <v>0.56000561759999989</v>
      </c>
      <c r="N45" s="18">
        <v>5.9674876800000014</v>
      </c>
    </row>
    <row r="46" spans="2:14" x14ac:dyDescent="0.25">
      <c r="B46" s="4">
        <f t="shared" si="0"/>
        <v>26</v>
      </c>
      <c r="C46" s="1" t="s">
        <v>69</v>
      </c>
      <c r="D46" s="1" t="s">
        <v>5</v>
      </c>
      <c r="E46" s="1" t="s">
        <v>4</v>
      </c>
      <c r="F46" s="10">
        <v>45261</v>
      </c>
      <c r="H46" s="18">
        <v>18.055866600000002</v>
      </c>
      <c r="I46" s="18"/>
      <c r="J46" s="18">
        <v>0.45139666500000003</v>
      </c>
      <c r="K46" s="18">
        <v>17.604469935000001</v>
      </c>
      <c r="L46" s="18"/>
      <c r="M46" s="18">
        <v>3.6494761184979643</v>
      </c>
      <c r="N46" s="18">
        <v>0</v>
      </c>
    </row>
    <row r="47" spans="2:14" x14ac:dyDescent="0.25">
      <c r="B47" s="4">
        <f t="shared" si="0"/>
        <v>27</v>
      </c>
      <c r="C47" s="1" t="s">
        <v>71</v>
      </c>
      <c r="D47" s="1" t="s">
        <v>11</v>
      </c>
      <c r="E47" s="1" t="s">
        <v>4</v>
      </c>
      <c r="F47" s="10">
        <v>45261</v>
      </c>
      <c r="H47" s="18">
        <v>16.6282</v>
      </c>
      <c r="I47" s="18"/>
      <c r="J47" s="18">
        <v>2.3112810000000006</v>
      </c>
      <c r="K47" s="18">
        <v>14.316919</v>
      </c>
      <c r="L47" s="18"/>
      <c r="M47" s="18">
        <v>7.01</v>
      </c>
      <c r="N47" s="18">
        <v>7.0890000000000004</v>
      </c>
    </row>
    <row r="48" spans="2:14" x14ac:dyDescent="0.25">
      <c r="B48" s="4">
        <f t="shared" si="0"/>
        <v>28</v>
      </c>
      <c r="C48" s="1" t="s">
        <v>48</v>
      </c>
      <c r="D48" s="1" t="s">
        <v>5</v>
      </c>
      <c r="E48" s="1" t="s">
        <v>24</v>
      </c>
      <c r="F48" s="10">
        <v>45261</v>
      </c>
      <c r="H48" s="18">
        <v>16.569143026442486</v>
      </c>
      <c r="I48" s="18"/>
      <c r="J48" s="18">
        <v>8.9473372342789421</v>
      </c>
      <c r="K48" s="18">
        <v>7.621805792163542</v>
      </c>
      <c r="L48" s="18"/>
      <c r="M48" s="18">
        <v>2.8863447152062811</v>
      </c>
      <c r="N48" s="18">
        <v>5.7660617732019857</v>
      </c>
    </row>
    <row r="49" spans="2:14" x14ac:dyDescent="0.25">
      <c r="B49" s="4">
        <f t="shared" si="0"/>
        <v>29</v>
      </c>
      <c r="C49" s="1" t="s">
        <v>26</v>
      </c>
      <c r="D49" s="1" t="s">
        <v>5</v>
      </c>
      <c r="E49" s="1" t="s">
        <v>27</v>
      </c>
      <c r="F49" s="10">
        <v>45261</v>
      </c>
      <c r="H49" s="18">
        <v>16.558230480000002</v>
      </c>
      <c r="I49" s="18"/>
      <c r="J49" s="18">
        <v>8.9000488830000002</v>
      </c>
      <c r="K49" s="18">
        <v>7.6581815970000005</v>
      </c>
      <c r="L49" s="18"/>
      <c r="M49" s="18">
        <v>1.8214053528000003</v>
      </c>
      <c r="N49" s="18">
        <v>6.4580313599999997</v>
      </c>
    </row>
    <row r="50" spans="2:14" x14ac:dyDescent="0.25">
      <c r="B50" s="4">
        <f t="shared" si="0"/>
        <v>30</v>
      </c>
      <c r="C50" s="1" t="s">
        <v>47</v>
      </c>
      <c r="D50" s="1" t="s">
        <v>5</v>
      </c>
      <c r="E50" s="1" t="s">
        <v>4</v>
      </c>
      <c r="F50" s="10">
        <v>45261</v>
      </c>
      <c r="H50" s="18">
        <v>16.243420184190331</v>
      </c>
      <c r="I50" s="18"/>
      <c r="J50" s="18">
        <v>12.838786961173252</v>
      </c>
      <c r="K50" s="18">
        <v>3.4046332230170795</v>
      </c>
      <c r="L50" s="18"/>
      <c r="M50" s="18">
        <v>0.9909</v>
      </c>
      <c r="N50" s="18">
        <v>3.33</v>
      </c>
    </row>
    <row r="51" spans="2:14" x14ac:dyDescent="0.25">
      <c r="B51" s="4">
        <f t="shared" si="0"/>
        <v>31</v>
      </c>
      <c r="C51" s="1" t="s">
        <v>70</v>
      </c>
      <c r="D51" s="1" t="s">
        <v>63</v>
      </c>
      <c r="E51" s="1" t="s">
        <v>59</v>
      </c>
      <c r="F51" s="10">
        <v>45261</v>
      </c>
      <c r="H51" s="18">
        <v>15.113469051720529</v>
      </c>
      <c r="I51" s="18"/>
      <c r="J51" s="18">
        <v>9.0680814310323186</v>
      </c>
      <c r="K51" s="18">
        <v>6.0453876206882127</v>
      </c>
      <c r="L51" s="18"/>
      <c r="M51" s="18">
        <v>0.11120916999818281</v>
      </c>
      <c r="N51" s="18">
        <v>8.2804574128397501</v>
      </c>
    </row>
    <row r="52" spans="2:14" x14ac:dyDescent="0.25">
      <c r="B52" s="4">
        <f t="shared" si="0"/>
        <v>32</v>
      </c>
      <c r="C52" s="1" t="s">
        <v>60</v>
      </c>
      <c r="D52" s="1" t="s">
        <v>5</v>
      </c>
      <c r="E52" s="1" t="s">
        <v>4</v>
      </c>
      <c r="F52" s="10">
        <v>45261</v>
      </c>
      <c r="H52" s="18">
        <v>14.497999999999999</v>
      </c>
      <c r="I52" s="18"/>
      <c r="J52" s="18">
        <v>14.497999999999999</v>
      </c>
      <c r="K52" s="18">
        <v>0</v>
      </c>
      <c r="L52" s="18"/>
      <c r="M52" s="18">
        <v>0</v>
      </c>
      <c r="N52" s="18">
        <v>0.90612499999999996</v>
      </c>
    </row>
    <row r="53" spans="2:14" x14ac:dyDescent="0.25">
      <c r="B53" s="4">
        <f t="shared" si="0"/>
        <v>33</v>
      </c>
      <c r="C53" s="1" t="s">
        <v>22</v>
      </c>
      <c r="D53" s="1" t="s">
        <v>5</v>
      </c>
      <c r="E53" s="1" t="s">
        <v>23</v>
      </c>
      <c r="F53" s="10">
        <v>45261</v>
      </c>
      <c r="H53" s="18">
        <v>13.917838814883858</v>
      </c>
      <c r="I53" s="18"/>
      <c r="J53" s="18">
        <v>8.0723465126326381</v>
      </c>
      <c r="K53" s="18">
        <v>5.8454923022512215</v>
      </c>
      <c r="L53" s="18"/>
      <c r="M53" s="18">
        <v>1.3917838814883861</v>
      </c>
      <c r="N53" s="18">
        <v>5.4735161932350112</v>
      </c>
    </row>
    <row r="54" spans="2:14" x14ac:dyDescent="0.25">
      <c r="B54" s="4">
        <f t="shared" si="0"/>
        <v>34</v>
      </c>
      <c r="C54" s="1" t="s">
        <v>72</v>
      </c>
      <c r="D54" s="1" t="s">
        <v>3</v>
      </c>
      <c r="E54" s="1" t="s">
        <v>4</v>
      </c>
      <c r="F54" s="17">
        <v>45261</v>
      </c>
      <c r="H54" s="18">
        <v>13.108499999999999</v>
      </c>
      <c r="I54" s="18"/>
      <c r="J54" s="18">
        <v>5.9643675000000007</v>
      </c>
      <c r="K54" s="18">
        <v>7.1441324999999996</v>
      </c>
      <c r="L54" s="18"/>
      <c r="M54" s="18">
        <v>2.5640999999999998</v>
      </c>
      <c r="N54" s="18">
        <v>6.0941000000000001</v>
      </c>
    </row>
    <row r="55" spans="2:14" x14ac:dyDescent="0.25">
      <c r="B55" s="4">
        <f t="shared" si="0"/>
        <v>35</v>
      </c>
      <c r="C55" s="1" t="s">
        <v>12</v>
      </c>
      <c r="D55" s="1" t="s">
        <v>5</v>
      </c>
      <c r="E55" s="1" t="s">
        <v>13</v>
      </c>
      <c r="F55" s="17">
        <v>45261</v>
      </c>
      <c r="H55" s="18">
        <v>12.970020910000001</v>
      </c>
      <c r="I55" s="18"/>
      <c r="J55" s="18">
        <v>6.355310245900001</v>
      </c>
      <c r="K55" s="18">
        <v>6.6147106641000013</v>
      </c>
      <c r="L55" s="18"/>
      <c r="M55" s="18">
        <v>3.631605854800001</v>
      </c>
      <c r="N55" s="18">
        <v>5.5348574400000006</v>
      </c>
    </row>
    <row r="56" spans="2:14" x14ac:dyDescent="0.25">
      <c r="B56" s="4">
        <f>B55+1</f>
        <v>36</v>
      </c>
      <c r="C56" s="1" t="s">
        <v>21</v>
      </c>
      <c r="D56" s="1" t="s">
        <v>3</v>
      </c>
      <c r="E56" s="1" t="s">
        <v>9</v>
      </c>
      <c r="F56" s="10">
        <v>45261</v>
      </c>
      <c r="H56" s="18">
        <v>12.843866639999998</v>
      </c>
      <c r="I56" s="18"/>
      <c r="J56" s="18">
        <v>6.4540429865999984</v>
      </c>
      <c r="K56" s="18">
        <v>6.3898236534000006</v>
      </c>
      <c r="L56" s="18"/>
      <c r="M56" s="18">
        <v>2.5111030559999996</v>
      </c>
      <c r="N56" s="18">
        <v>4.6824624000000004</v>
      </c>
    </row>
    <row r="57" spans="2:14" x14ac:dyDescent="0.25">
      <c r="B57" s="4">
        <f t="shared" si="0"/>
        <v>37</v>
      </c>
      <c r="C57" s="1" t="s">
        <v>37</v>
      </c>
      <c r="D57" s="1" t="s">
        <v>5</v>
      </c>
      <c r="E57" s="1" t="s">
        <v>23</v>
      </c>
      <c r="F57" s="10">
        <v>45261</v>
      </c>
      <c r="H57" s="18">
        <v>11.818897548268701</v>
      </c>
      <c r="I57" s="18"/>
      <c r="J57" s="18">
        <v>6.7958660902545027</v>
      </c>
      <c r="K57" s="18">
        <v>5.0230314580141986</v>
      </c>
      <c r="L57" s="18"/>
      <c r="M57" s="18">
        <v>1.772834632240305</v>
      </c>
      <c r="N57" s="18">
        <v>3.504672897196262</v>
      </c>
    </row>
    <row r="58" spans="2:14" x14ac:dyDescent="0.25">
      <c r="B58" s="4">
        <f t="shared" si="0"/>
        <v>38</v>
      </c>
      <c r="C58" s="1" t="s">
        <v>53</v>
      </c>
      <c r="D58" s="1" t="s">
        <v>5</v>
      </c>
      <c r="E58" s="1" t="s">
        <v>4</v>
      </c>
      <c r="F58" s="10">
        <v>45261</v>
      </c>
      <c r="H58" s="18">
        <v>11.373105800000001</v>
      </c>
      <c r="I58" s="18"/>
      <c r="J58" s="18">
        <v>10.918181568</v>
      </c>
      <c r="K58" s="18">
        <v>0.45492423200000121</v>
      </c>
      <c r="L58" s="18"/>
      <c r="M58" s="18">
        <v>0</v>
      </c>
      <c r="N58" s="18">
        <v>1.4829409</v>
      </c>
    </row>
    <row r="59" spans="2:14" x14ac:dyDescent="0.25">
      <c r="B59" s="4">
        <f t="shared" si="0"/>
        <v>39</v>
      </c>
      <c r="C59" s="1" t="s">
        <v>89</v>
      </c>
      <c r="D59" s="1" t="s">
        <v>5</v>
      </c>
      <c r="E59" s="1" t="s">
        <v>4</v>
      </c>
      <c r="F59" s="10">
        <v>45261</v>
      </c>
      <c r="H59" s="18">
        <v>11.2499675</v>
      </c>
      <c r="I59" s="18"/>
      <c r="J59" s="18">
        <v>10.3499701</v>
      </c>
      <c r="K59" s="18">
        <v>0.89999740000000017</v>
      </c>
      <c r="L59" s="18"/>
      <c r="M59" s="18">
        <v>0.28011999999999998</v>
      </c>
      <c r="N59" s="18">
        <v>1.65937020625</v>
      </c>
    </row>
    <row r="60" spans="2:14" x14ac:dyDescent="0.25">
      <c r="B60" s="4">
        <f t="shared" si="0"/>
        <v>40</v>
      </c>
      <c r="C60" s="1" t="s">
        <v>28</v>
      </c>
      <c r="D60" s="1" t="s">
        <v>5</v>
      </c>
      <c r="E60" s="1" t="s">
        <v>23</v>
      </c>
      <c r="F60" s="10">
        <v>45261</v>
      </c>
      <c r="H60" s="18">
        <v>11.080353654904087</v>
      </c>
      <c r="I60" s="18"/>
      <c r="J60" s="18">
        <v>6.5374086563934117</v>
      </c>
      <c r="K60" s="18">
        <v>4.5429449985106753</v>
      </c>
      <c r="L60" s="18"/>
      <c r="M60" s="18">
        <v>1.1080353654904089</v>
      </c>
      <c r="N60" s="18">
        <v>4.0867876040634261</v>
      </c>
    </row>
    <row r="61" spans="2:14" x14ac:dyDescent="0.25">
      <c r="B61" s="4">
        <f t="shared" si="0"/>
        <v>41</v>
      </c>
      <c r="C61" s="1" t="s">
        <v>49</v>
      </c>
      <c r="D61" s="1" t="s">
        <v>5</v>
      </c>
      <c r="E61" s="1" t="s">
        <v>18</v>
      </c>
      <c r="F61" s="10">
        <v>45444</v>
      </c>
      <c r="H61" s="18">
        <v>10.889051191819933</v>
      </c>
      <c r="I61" s="18"/>
      <c r="J61" s="18">
        <v>5.0089635482371691</v>
      </c>
      <c r="K61" s="18">
        <v>5.8800876435827627</v>
      </c>
      <c r="L61" s="18"/>
      <c r="M61" s="18">
        <v>3.21227010158688</v>
      </c>
      <c r="N61" s="18">
        <v>4.0289489409733754</v>
      </c>
    </row>
    <row r="62" spans="2:14" x14ac:dyDescent="0.25">
      <c r="B62" s="4">
        <f t="shared" si="0"/>
        <v>42</v>
      </c>
      <c r="C62" s="1" t="s">
        <v>25</v>
      </c>
      <c r="D62" s="1" t="s">
        <v>3</v>
      </c>
      <c r="E62" s="1" t="s">
        <v>9</v>
      </c>
      <c r="F62" s="10">
        <v>45261</v>
      </c>
      <c r="H62" s="18">
        <v>10.608710640000002</v>
      </c>
      <c r="I62" s="18"/>
      <c r="J62" s="18">
        <v>5.7817472988000009</v>
      </c>
      <c r="K62" s="18">
        <v>4.8269633411999999</v>
      </c>
      <c r="L62" s="18"/>
      <c r="M62" s="18">
        <v>1.6456809600000002</v>
      </c>
      <c r="N62" s="18">
        <v>4.20555696</v>
      </c>
    </row>
    <row r="63" spans="2:14" x14ac:dyDescent="0.25">
      <c r="B63" s="4">
        <f t="shared" si="0"/>
        <v>43</v>
      </c>
      <c r="C63" s="1" t="s">
        <v>90</v>
      </c>
      <c r="D63" s="1" t="s">
        <v>3</v>
      </c>
      <c r="E63" s="1" t="s">
        <v>4</v>
      </c>
      <c r="F63" s="10">
        <v>45261</v>
      </c>
      <c r="H63" s="18">
        <v>10.26173</v>
      </c>
      <c r="I63" s="18"/>
      <c r="J63" s="18">
        <v>10.26173</v>
      </c>
      <c r="K63" s="18">
        <v>0</v>
      </c>
      <c r="L63" s="18"/>
      <c r="M63" s="18">
        <v>0</v>
      </c>
      <c r="N63" s="18">
        <v>0</v>
      </c>
    </row>
    <row r="64" spans="2:14" x14ac:dyDescent="0.25">
      <c r="B64" s="4">
        <f t="shared" si="0"/>
        <v>44</v>
      </c>
      <c r="C64" s="1" t="s">
        <v>50</v>
      </c>
      <c r="D64" s="1" t="s">
        <v>5</v>
      </c>
      <c r="E64" s="1" t="s">
        <v>4</v>
      </c>
      <c r="F64" s="17">
        <v>45261</v>
      </c>
      <c r="H64" s="18">
        <v>10.0565</v>
      </c>
      <c r="I64" s="18"/>
      <c r="J64" s="18">
        <v>2.9163849999999996</v>
      </c>
      <c r="K64" s="18">
        <v>7.1401149999999998</v>
      </c>
      <c r="L64" s="18"/>
      <c r="M64" s="18">
        <v>2.6594000000000002</v>
      </c>
      <c r="N64" s="18">
        <v>5.1315</v>
      </c>
    </row>
    <row r="65" spans="2:14" x14ac:dyDescent="0.25">
      <c r="B65" s="4">
        <f t="shared" si="0"/>
        <v>45</v>
      </c>
      <c r="C65" s="1" t="s">
        <v>54</v>
      </c>
      <c r="D65" s="1" t="s">
        <v>5</v>
      </c>
      <c r="E65" s="1" t="s">
        <v>4</v>
      </c>
      <c r="F65" s="10">
        <v>45261</v>
      </c>
      <c r="H65" s="18">
        <v>9.6326959999999993</v>
      </c>
      <c r="I65" s="18"/>
      <c r="J65" s="18">
        <v>7.9469741999999997</v>
      </c>
      <c r="K65" s="18">
        <v>1.6857218000000003</v>
      </c>
      <c r="L65" s="18"/>
      <c r="M65" s="18">
        <v>3.5514666666666667E-2</v>
      </c>
      <c r="N65" s="18">
        <v>0.85530477199999999</v>
      </c>
    </row>
    <row r="66" spans="2:14" x14ac:dyDescent="0.25">
      <c r="B66" s="4">
        <f t="shared" si="0"/>
        <v>46</v>
      </c>
      <c r="C66" s="1" t="s">
        <v>74</v>
      </c>
      <c r="D66" s="1" t="s">
        <v>5</v>
      </c>
      <c r="E66" s="1" t="s">
        <v>18</v>
      </c>
      <c r="F66" s="10">
        <v>45444</v>
      </c>
      <c r="H66" s="18">
        <v>9.3758714560786132</v>
      </c>
      <c r="I66" s="18"/>
      <c r="J66" s="18">
        <v>3.2346756523471218</v>
      </c>
      <c r="K66" s="18">
        <v>6.1411958037314927</v>
      </c>
      <c r="L66" s="18"/>
      <c r="M66" s="18">
        <v>2.6532705663634553</v>
      </c>
      <c r="N66" s="18">
        <v>4.2290408339419692</v>
      </c>
    </row>
    <row r="67" spans="2:14" x14ac:dyDescent="0.25">
      <c r="B67" s="4">
        <f t="shared" si="0"/>
        <v>47</v>
      </c>
      <c r="C67" s="1" t="s">
        <v>57</v>
      </c>
      <c r="D67" s="1" t="s">
        <v>5</v>
      </c>
      <c r="E67" s="1" t="s">
        <v>4</v>
      </c>
      <c r="F67" s="10">
        <v>45261</v>
      </c>
      <c r="H67" s="18">
        <v>9.3089999999999993</v>
      </c>
      <c r="I67" s="18"/>
      <c r="J67" s="18">
        <v>9.3089999999999993</v>
      </c>
      <c r="K67" s="18">
        <v>0</v>
      </c>
      <c r="L67" s="18"/>
      <c r="M67" s="18">
        <v>0</v>
      </c>
      <c r="N67" s="18">
        <v>1.0642484025974024</v>
      </c>
    </row>
    <row r="68" spans="2:14" x14ac:dyDescent="0.25">
      <c r="B68" s="4">
        <f t="shared" si="0"/>
        <v>48</v>
      </c>
      <c r="C68" s="1" t="s">
        <v>56</v>
      </c>
      <c r="D68" s="1" t="s">
        <v>11</v>
      </c>
      <c r="E68" s="1" t="s">
        <v>4</v>
      </c>
      <c r="F68" s="17">
        <v>45261</v>
      </c>
      <c r="H68" s="18">
        <v>8.9375</v>
      </c>
      <c r="I68" s="18"/>
      <c r="J68" s="18">
        <v>8.6693750000000005</v>
      </c>
      <c r="K68" s="18">
        <v>0.268125</v>
      </c>
      <c r="L68" s="18"/>
      <c r="M68" s="18">
        <v>0</v>
      </c>
      <c r="N68" s="18">
        <v>0.23840781250000001</v>
      </c>
    </row>
    <row r="69" spans="2:14" x14ac:dyDescent="0.25">
      <c r="B69" s="4">
        <f t="shared" si="0"/>
        <v>49</v>
      </c>
      <c r="C69" s="1" t="s">
        <v>73</v>
      </c>
      <c r="D69" s="1" t="s">
        <v>5</v>
      </c>
      <c r="E69" s="1" t="s">
        <v>4</v>
      </c>
      <c r="F69" s="10">
        <v>45261</v>
      </c>
      <c r="H69" s="18">
        <v>8.8310199999999988</v>
      </c>
      <c r="I69" s="18"/>
      <c r="J69" s="18">
        <v>6.3385479999999976</v>
      </c>
      <c r="K69" s="18">
        <v>2.4924720000000007</v>
      </c>
      <c r="L69" s="18"/>
      <c r="M69" s="18">
        <v>0</v>
      </c>
      <c r="N69" s="18">
        <v>2.5021999999999998</v>
      </c>
    </row>
    <row r="70" spans="2:14" x14ac:dyDescent="0.25">
      <c r="B70" s="4">
        <f t="shared" si="0"/>
        <v>50</v>
      </c>
      <c r="C70" s="1" t="s">
        <v>51</v>
      </c>
      <c r="D70" s="1" t="s">
        <v>5</v>
      </c>
      <c r="E70" s="1" t="s">
        <v>30</v>
      </c>
      <c r="F70" s="10">
        <v>45261</v>
      </c>
      <c r="H70" s="18">
        <v>8.574231600000001</v>
      </c>
      <c r="I70" s="18"/>
      <c r="J70" s="18">
        <v>4.029888852</v>
      </c>
      <c r="K70" s="18">
        <v>4.5443427480000009</v>
      </c>
      <c r="L70" s="18"/>
      <c r="M70" s="18">
        <v>1.2826954140000002</v>
      </c>
      <c r="N70" s="18">
        <v>4.4089399200000008</v>
      </c>
    </row>
    <row r="72" spans="2:14" ht="13" x14ac:dyDescent="0.3">
      <c r="C72" s="7" t="s">
        <v>35</v>
      </c>
      <c r="D72" s="7"/>
      <c r="E72" s="7"/>
      <c r="H72" s="19">
        <f>H73-(SUM(H21:H70))</f>
        <v>948.21798965627568</v>
      </c>
      <c r="I72" s="20"/>
      <c r="J72" s="19">
        <f>J73-(SUM(J21:J70))</f>
        <v>442.97719958456253</v>
      </c>
      <c r="K72" s="19">
        <f>K73-(SUM(K21:K70))</f>
        <v>505.24079007171372</v>
      </c>
      <c r="L72" s="20"/>
      <c r="M72" s="19">
        <f>M73-(SUM(M21:M70))</f>
        <v>130.30868720237626</v>
      </c>
      <c r="N72" s="19">
        <f>N73-(SUM(N21:N70))</f>
        <v>370.25702334984555</v>
      </c>
    </row>
    <row r="73" spans="2:14" ht="13" x14ac:dyDescent="0.3">
      <c r="C73" s="3" t="s">
        <v>31</v>
      </c>
      <c r="H73" s="21">
        <v>2275</v>
      </c>
      <c r="I73" s="20"/>
      <c r="J73" s="21">
        <v>1101.5</v>
      </c>
      <c r="K73" s="21">
        <v>1173.5</v>
      </c>
      <c r="L73" s="20"/>
      <c r="M73" s="21">
        <v>295.5</v>
      </c>
      <c r="N73" s="21">
        <v>922.5</v>
      </c>
    </row>
  </sheetData>
  <sortState xmlns:xlrd2="http://schemas.microsoft.com/office/spreadsheetml/2017/richdata2" ref="C21:E70">
    <sortCondition ref="C21:C70"/>
  </sortState>
  <mergeCells count="6">
    <mergeCell ref="A11:O11"/>
    <mergeCell ref="A10:O10"/>
    <mergeCell ref="A12:O12"/>
    <mergeCell ref="A15:O15"/>
    <mergeCell ref="A13:O13"/>
    <mergeCell ref="A14:O14"/>
  </mergeCells>
  <phoneticPr fontId="2" type="noConversion"/>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Definitions</vt:lpstr>
      <vt:lpstr>P&amp;C_Total_50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Alan Leach</dc:creator>
  <cp:lastModifiedBy>Alan Leach</cp:lastModifiedBy>
  <dcterms:created xsi:type="dcterms:W3CDTF">2020-11-06T11:20:27Z</dcterms:created>
  <dcterms:modified xsi:type="dcterms:W3CDTF">2024-09-17T12:29:45Z</dcterms:modified>
</cp:coreProperties>
</file>